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15" tabRatio="861" activeTab="0"/>
  </bookViews>
  <sheets>
    <sheet name="ΠΡΟΫΠ ΩΡΟΜΙΣΘΙΟΥ" sheetId="1" r:id="rId1"/>
    <sheet name="ΥΠΟΛ ΠΡΟΫΠΗΡ ΜΕ ΑΝΑΓΩΓΗ ή ΟΧΙ" sheetId="2" r:id="rId2"/>
    <sheet name="ΠΡΟΣΘ-ΑΦΑΙΡ ΧΡΟΝΟΥ ΣΕ ΗΜΕΡΟΜ" sheetId="3" r:id="rId3"/>
    <sheet name="ΠΡΟΣΘ-ΑΦΑΙΡ ΧΡΟΝΟΥ" sheetId="4" r:id="rId4"/>
  </sheets>
  <definedNames>
    <definedName name="_xlnm.Print_Area" localSheetId="1">'ΥΠΟΛ ΠΡΟΫΠΗΡ ΜΕ ΑΝΑΓΩΓΗ ή ΟΧΙ'!$A$1:$R$22</definedName>
  </definedNames>
  <calcPr fullCalcOnLoad="1"/>
</workbook>
</file>

<file path=xl/comments2.xml><?xml version="1.0" encoding="utf-8"?>
<comments xmlns="http://schemas.openxmlformats.org/spreadsheetml/2006/main">
  <authors>
    <author>KM</author>
  </authors>
  <commentList>
    <comment ref="O2" authorId="0">
      <text>
        <r>
          <rPr>
            <b/>
            <sz val="8"/>
            <rFont val="Tahoma"/>
            <family val="0"/>
          </rPr>
          <t>KM:</t>
        </r>
        <r>
          <rPr>
            <sz val="8"/>
            <rFont val="Tahoma"/>
            <family val="0"/>
          </rPr>
          <t xml:space="preserve">
Δίνει 1 ημέρα και στις κενές καταχωρίσεις. Γι' αυτό υπάρχει η στήλη δεξιά</t>
        </r>
      </text>
    </comment>
    <comment ref="H2" authorId="0">
      <text>
        <r>
          <rPr>
            <b/>
            <sz val="8"/>
            <rFont val="Tahoma"/>
            <family val="0"/>
          </rPr>
          <t>KM:</t>
        </r>
        <r>
          <rPr>
            <sz val="8"/>
            <rFont val="Tahoma"/>
            <family val="0"/>
          </rPr>
          <t xml:space="preserve">
Δίνει 1 ημέρα και στις κενές καταχωρίσεις. Γι' αυτό υπάρχει η στήλη δεξιά</t>
        </r>
      </text>
    </comment>
  </commentList>
</comments>
</file>

<file path=xl/sharedStrings.xml><?xml version="1.0" encoding="utf-8"?>
<sst xmlns="http://schemas.openxmlformats.org/spreadsheetml/2006/main" count="53" uniqueCount="33">
  <si>
    <t>ΗΜΕΡΕΣ</t>
  </si>
  <si>
    <t>ΜΗΝΕΣ</t>
  </si>
  <si>
    <t>ΕΤΗ</t>
  </si>
  <si>
    <t>Σ Υ Ν Ο Λ Ι Κ Η   Υ Π Η Ρ Ε Σ Ι Α</t>
  </si>
  <si>
    <t>ΠΛΗΡΕΣ ΩΡΑΡΙΟ*</t>
  </si>
  <si>
    <t>ΩΡΑΡΙΟ ΕΚΠ/ΚΟΥ*</t>
  </si>
  <si>
    <t>* Συμπληρώνονται μόνο αν ο εκπ/κός έχει μειωμένο ωράριο</t>
  </si>
  <si>
    <t>ΗΜ/ΝΙΑ ΕΝΑΡΞΗΣ</t>
  </si>
  <si>
    <t>ΗΜ/ΝΙΑ ΛΗΞΗΣ</t>
  </si>
  <si>
    <t>ΦΟΡΜΑ ΥΠΟΛΟΓΙΣΜΟΥ ΧΡΟΝΟΥ ΥΠΗΡΕΣΙΑΣ</t>
  </si>
  <si>
    <t>ΗΜΕΡΕΣ ΜΗΝΩΝ</t>
  </si>
  <si>
    <t>ΣΥΝΟΛΟ ΗΜΕΡΩΝ</t>
  </si>
  <si>
    <t>Για να επανεμφανίσετε κρυμμένες περιοχές, καταργήστε την προστασία από το μενού εργαλεία. Δε χρειάζεται κωδικός</t>
  </si>
  <si>
    <t>ΥΠΟΛΟΓΙΣΜΟΣ ΠΡΟΫΠΗΡΕΣΙΑΣ ΩΡΟΜΙΣΘΙΟΥ          (συμπληρώνουμε μόνο το πεδίο ΩΡΕΣ)</t>
  </si>
  <si>
    <t>ΩΡΕΣ</t>
  </si>
  <si>
    <t>ΣΥΝΟΛΟ ΠΡΟΫΠΗΡΕΣΙΑΣ</t>
  </si>
  <si>
    <t>/87,5</t>
  </si>
  <si>
    <t>ΔΕΚΑΔ</t>
  </si>
  <si>
    <t>X25</t>
  </si>
  <si>
    <t>με μήνα 25 ημ</t>
  </si>
  <si>
    <t>με μήνα 30 ημ</t>
  </si>
  <si>
    <t>ΥΠΟΛΟΓΙΣΜΟΣ ΠΡΟΫΠΗΡΕΣΙΑΣ ΣΕ ΜΠΚ     (συμπληρώνουμε μόνο το πεδίο ΩΡΕΣ)</t>
  </si>
  <si>
    <t>ώρες/21*6/25</t>
  </si>
  <si>
    <t>Σύνολο ημερών</t>
  </si>
  <si>
    <t>ΧΡΟΝΟΣ ΠΟΥ ΘΑ ΠΡΟΣΤΕΘΕΙ ή ΘΑ ΑΦΑΙΡΕΘΕΙ</t>
  </si>
  <si>
    <t>Ημερομηνία εκκίνησης           (πχ του ΦΕΚ Διορισμού)</t>
  </si>
  <si>
    <t>Τελική Ημερομηνία από πρόσθεση χρόνου</t>
  </si>
  <si>
    <t>Τελική Ημερομηνία από αφαίρεση χρόνου</t>
  </si>
  <si>
    <t>με 360 το έτος</t>
  </si>
  <si>
    <t>ΣΥΝΟΛΟ από πρόσθεση</t>
  </si>
  <si>
    <t>ΣΥΝΟΛΟ από αφαίρεση</t>
  </si>
  <si>
    <t>ΧΡΟΝΙΚΟ ΔΙΑΣΤΗΜΑ Α'</t>
  </si>
  <si>
    <t>ΧΡΟΝΙΚΟ ΔΙΑΣΤΗΜΑ Β'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</si>
</sst>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mmm\-yyyy"/>
    <numFmt numFmtId="174" formatCode="#,##0\ _€"/>
  </numFmts>
  <fonts count="27">
    <font>
      <sz val="10"/>
      <name val="Arial Greek"/>
      <family val="0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color indexed="1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sz val="10"/>
      <name val="Arial"/>
      <family val="0"/>
    </font>
    <font>
      <sz val="14"/>
      <name val="Arial Greek"/>
      <family val="0"/>
    </font>
    <font>
      <b/>
      <sz val="14"/>
      <name val="Arial"/>
      <family val="2"/>
    </font>
    <font>
      <b/>
      <i/>
      <sz val="16"/>
      <name val="Times New Roman"/>
      <family val="1"/>
    </font>
    <font>
      <b/>
      <sz val="16"/>
      <name val="Arial"/>
      <family val="2"/>
    </font>
    <font>
      <b/>
      <sz val="10"/>
      <name val="Times New Roman"/>
      <family val="1"/>
    </font>
    <font>
      <sz val="16"/>
      <name val="Arial Greek"/>
      <family val="0"/>
    </font>
    <font>
      <sz val="16"/>
      <name val="Arial"/>
      <family val="2"/>
    </font>
    <font>
      <sz val="16"/>
      <name val="Times New Roman"/>
      <family val="1"/>
    </font>
    <font>
      <b/>
      <sz val="10"/>
      <name val="Arial"/>
      <family val="2"/>
    </font>
    <font>
      <b/>
      <sz val="14"/>
      <name val="Arial Greek"/>
      <family val="0"/>
    </font>
    <font>
      <b/>
      <sz val="16"/>
      <name val="Arial Greek"/>
      <family val="0"/>
    </font>
    <font>
      <b/>
      <sz val="10"/>
      <name val="Arial Greek"/>
      <family val="0"/>
    </font>
    <font>
      <b/>
      <sz val="18"/>
      <name val="Arial Greek"/>
      <family val="0"/>
    </font>
    <font>
      <sz val="18"/>
      <name val="Arial Greek"/>
      <family val="0"/>
    </font>
    <font>
      <b/>
      <sz val="8"/>
      <name val="Arial Greek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ashed"/>
      <right style="dashed"/>
      <top style="double">
        <color indexed="12"/>
      </top>
      <bottom style="dashed"/>
    </border>
    <border>
      <left style="dashed"/>
      <right style="double">
        <color indexed="12"/>
      </right>
      <top style="double">
        <color indexed="12"/>
      </top>
      <bottom style="dashed"/>
    </border>
    <border>
      <left style="dashed"/>
      <right style="dashed"/>
      <top style="dashed"/>
      <bottom style="dashed"/>
    </border>
    <border>
      <left style="dashed"/>
      <right style="double">
        <color indexed="12"/>
      </right>
      <top style="dashed"/>
      <bottom style="dashed"/>
    </border>
    <border>
      <left style="dashed"/>
      <right style="dashed"/>
      <top style="dashed"/>
      <bottom style="double">
        <color indexed="12"/>
      </bottom>
    </border>
    <border>
      <left style="dashed"/>
      <right style="double">
        <color indexed="12"/>
      </right>
      <top style="dashed"/>
      <bottom style="double">
        <color indexed="12"/>
      </bottom>
    </border>
    <border>
      <left>
        <color indexed="63"/>
      </left>
      <right style="dashed"/>
      <top style="double">
        <color indexed="12"/>
      </top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>
        <color indexed="12"/>
      </bottom>
    </border>
    <border>
      <left>
        <color indexed="63"/>
      </left>
      <right style="thin"/>
      <top style="double">
        <color indexed="12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double">
        <color indexed="12"/>
      </bottom>
    </border>
    <border>
      <left style="double">
        <color indexed="12"/>
      </left>
      <right style="thin"/>
      <top style="double">
        <color indexed="12"/>
      </top>
      <bottom style="dashed"/>
    </border>
    <border>
      <left style="double">
        <color indexed="12"/>
      </left>
      <right style="thin"/>
      <top style="dashed"/>
      <bottom style="dashed"/>
    </border>
    <border>
      <left style="double">
        <color indexed="12"/>
      </left>
      <right style="thin"/>
      <top style="dashed"/>
      <bottom style="double">
        <color indexed="12"/>
      </bottom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double"/>
      <top style="double">
        <color indexed="10"/>
      </top>
      <bottom style="double">
        <color indexed="10"/>
      </bottom>
    </border>
    <border>
      <left style="double"/>
      <right style="thin"/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1"/>
      </top>
      <bottom style="double">
        <color indexed="11"/>
      </bottom>
    </border>
    <border>
      <left style="thin"/>
      <right style="thin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double">
        <color indexed="11"/>
      </top>
      <bottom style="double">
        <color indexed="11"/>
      </bottom>
    </border>
    <border>
      <left style="double"/>
      <right style="thin"/>
      <top style="double">
        <color indexed="11"/>
      </top>
      <bottom style="double">
        <color indexed="11"/>
      </bottom>
    </border>
    <border>
      <left style="thin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thin"/>
    </border>
    <border>
      <left style="double">
        <color indexed="12"/>
      </left>
      <right style="double">
        <color indexed="12"/>
      </right>
      <top style="thin"/>
      <bottom style="thin"/>
    </border>
    <border>
      <left style="double">
        <color indexed="12"/>
      </left>
      <right style="double">
        <color indexed="12"/>
      </right>
      <top style="thin"/>
      <bottom style="double">
        <color indexed="12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>
        <color indexed="12"/>
      </right>
      <top style="double">
        <color indexed="12"/>
      </top>
      <bottom style="dashed"/>
    </border>
    <border>
      <left style="thin"/>
      <right style="double">
        <color indexed="12"/>
      </right>
      <top style="double">
        <color indexed="12"/>
      </top>
      <bottom style="dashed"/>
    </border>
    <border>
      <left>
        <color indexed="63"/>
      </left>
      <right style="double">
        <color indexed="12"/>
      </right>
      <top style="dashed"/>
      <bottom style="dashed"/>
    </border>
    <border>
      <left style="thin"/>
      <right style="double">
        <color indexed="12"/>
      </right>
      <top style="dashed"/>
      <bottom style="dashed"/>
    </border>
    <border>
      <left>
        <color indexed="63"/>
      </left>
      <right style="double">
        <color indexed="12"/>
      </right>
      <top style="dashed"/>
      <bottom style="double">
        <color indexed="12"/>
      </bottom>
    </border>
    <border>
      <left style="thin"/>
      <right style="double">
        <color indexed="12"/>
      </right>
      <top style="dashed"/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>
        <color indexed="11"/>
      </left>
      <right style="thin"/>
      <top style="double">
        <color indexed="11"/>
      </top>
      <bottom style="double">
        <color indexed="11"/>
      </bottom>
    </border>
    <border>
      <left style="thin"/>
      <right style="double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1" fontId="6" fillId="4" borderId="26" xfId="0" applyNumberFormat="1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33" xfId="15" applyFont="1" applyFill="1" applyBorder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11" fillId="0" borderId="34" xfId="15" applyBorder="1" applyAlignment="1">
      <alignment horizontal="center" vertical="center"/>
      <protection/>
    </xf>
    <xf numFmtId="0" fontId="11" fillId="0" borderId="35" xfId="15" applyBorder="1" applyAlignment="1">
      <alignment horizontal="center" vertical="center"/>
      <protection/>
    </xf>
    <xf numFmtId="0" fontId="17" fillId="0" borderId="36" xfId="0" applyFont="1" applyFill="1" applyBorder="1" applyAlignment="1">
      <alignment horizontal="center"/>
    </xf>
    <xf numFmtId="0" fontId="15" fillId="0" borderId="37" xfId="15" applyFont="1" applyFill="1" applyBorder="1" applyAlignment="1" quotePrefix="1">
      <alignment horizontal="center" vertical="center"/>
      <protection/>
    </xf>
    <xf numFmtId="0" fontId="15" fillId="0" borderId="37" xfId="15" applyFont="1" applyFill="1" applyBorder="1" applyAlignment="1">
      <alignment horizontal="center"/>
      <protection/>
    </xf>
    <xf numFmtId="0" fontId="17" fillId="0" borderId="37" xfId="0" applyFont="1" applyFill="1" applyBorder="1" applyAlignment="1">
      <alignment/>
    </xf>
    <xf numFmtId="0" fontId="14" fillId="5" borderId="38" xfId="15" applyFont="1" applyFill="1" applyBorder="1" applyAlignment="1">
      <alignment horizontal="center" vertical="center"/>
      <protection/>
    </xf>
    <xf numFmtId="0" fontId="14" fillId="5" borderId="33" xfId="15" applyFont="1" applyFill="1" applyBorder="1" applyAlignment="1">
      <alignment horizontal="center" vertical="center"/>
      <protection/>
    </xf>
    <xf numFmtId="0" fontId="11" fillId="0" borderId="0" xfId="15" applyAlignment="1">
      <alignment horizontal="center"/>
      <protection/>
    </xf>
    <xf numFmtId="0" fontId="11" fillId="0" borderId="0" xfId="15" applyFill="1" applyAlignment="1">
      <alignment horizontal="center"/>
      <protection/>
    </xf>
    <xf numFmtId="0" fontId="11" fillId="0" borderId="0" xfId="15" applyFill="1">
      <alignment/>
      <protection/>
    </xf>
    <xf numFmtId="0" fontId="18" fillId="0" borderId="37" xfId="15" applyFont="1" applyFill="1" applyBorder="1" applyAlignment="1">
      <alignment horizontal="center" vertical="center"/>
      <protection/>
    </xf>
    <xf numFmtId="0" fontId="18" fillId="0" borderId="37" xfId="15" applyFont="1" applyFill="1" applyBorder="1" applyAlignment="1">
      <alignment horizontal="center"/>
      <protection/>
    </xf>
    <xf numFmtId="0" fontId="17" fillId="0" borderId="36" xfId="0" applyFont="1" applyFill="1" applyBorder="1" applyAlignment="1">
      <alignment/>
    </xf>
    <xf numFmtId="0" fontId="12" fillId="0" borderId="34" xfId="0" applyFont="1" applyBorder="1" applyAlignment="1">
      <alignment horizontal="center"/>
    </xf>
    <xf numFmtId="0" fontId="19" fillId="3" borderId="39" xfId="15" applyFont="1" applyFill="1" applyBorder="1" applyAlignment="1">
      <alignment horizontal="center" vertical="center"/>
      <protection/>
    </xf>
    <xf numFmtId="0" fontId="19" fillId="3" borderId="40" xfId="15" applyFont="1" applyFill="1" applyBorder="1" applyAlignment="1">
      <alignment horizontal="center" vertical="center"/>
      <protection/>
    </xf>
    <xf numFmtId="0" fontId="20" fillId="0" borderId="41" xfId="15" applyFont="1" applyBorder="1" applyAlignment="1">
      <alignment horizontal="center" vertical="center"/>
      <protection/>
    </xf>
    <xf numFmtId="0" fontId="18" fillId="0" borderId="0" xfId="15" applyFont="1" applyFill="1" applyBorder="1" applyAlignment="1">
      <alignment horizontal="center" vertical="center"/>
      <protection/>
    </xf>
    <xf numFmtId="0" fontId="18" fillId="0" borderId="0" xfId="15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/>
    </xf>
    <xf numFmtId="0" fontId="20" fillId="0" borderId="42" xfId="15" applyFont="1" applyBorder="1" applyAlignment="1">
      <alignment horizontal="center" vertical="center"/>
      <protection/>
    </xf>
    <xf numFmtId="0" fontId="17" fillId="0" borderId="43" xfId="0" applyFont="1" applyFill="1" applyBorder="1" applyAlignment="1">
      <alignment/>
    </xf>
    <xf numFmtId="0" fontId="11" fillId="0" borderId="0" xfId="15">
      <alignment/>
      <protection/>
    </xf>
    <xf numFmtId="0" fontId="12" fillId="0" borderId="34" xfId="0" applyFont="1" applyBorder="1" applyAlignment="1">
      <alignment horizontal="center" vertical="center"/>
    </xf>
    <xf numFmtId="0" fontId="16" fillId="0" borderId="35" xfId="15" applyFont="1" applyFill="1" applyBorder="1" applyAlignment="1">
      <alignment horizontal="center" vertical="center"/>
      <protection/>
    </xf>
    <xf numFmtId="0" fontId="14" fillId="5" borderId="44" xfId="15" applyFont="1" applyFill="1" applyBorder="1" applyAlignment="1">
      <alignment horizontal="center" vertical="center"/>
      <protection/>
    </xf>
    <xf numFmtId="0" fontId="14" fillId="5" borderId="45" xfId="15" applyFont="1" applyFill="1" applyBorder="1" applyAlignment="1">
      <alignment horizontal="center" vertical="center"/>
      <protection/>
    </xf>
    <xf numFmtId="0" fontId="12" fillId="0" borderId="35" xfId="0" applyFont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2" fillId="0" borderId="47" xfId="0" applyFont="1" applyBorder="1" applyAlignment="1">
      <alignment wrapText="1"/>
    </xf>
    <xf numFmtId="0" fontId="23" fillId="0" borderId="48" xfId="0" applyFont="1" applyFill="1" applyBorder="1" applyAlignment="1">
      <alignment horizontal="center" vertical="center" wrapText="1"/>
    </xf>
    <xf numFmtId="0" fontId="21" fillId="5" borderId="49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vertical="center" wrapText="1"/>
    </xf>
    <xf numFmtId="0" fontId="23" fillId="0" borderId="37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36" xfId="0" applyFont="1" applyBorder="1" applyAlignment="1">
      <alignment horizontal="center" vertical="center"/>
    </xf>
    <xf numFmtId="14" fontId="24" fillId="2" borderId="36" xfId="0" applyNumberFormat="1" applyFont="1" applyFill="1" applyBorder="1" applyAlignment="1">
      <alignment horizontal="center" vertical="center"/>
    </xf>
    <xf numFmtId="14" fontId="24" fillId="4" borderId="3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37" xfId="0" applyBorder="1" applyAlignment="1">
      <alignment/>
    </xf>
    <xf numFmtId="1" fontId="0" fillId="0" borderId="37" xfId="0" applyNumberFormat="1" applyBorder="1" applyAlignment="1">
      <alignment/>
    </xf>
    <xf numFmtId="14" fontId="0" fillId="0" borderId="37" xfId="0" applyNumberFormat="1" applyBorder="1" applyAlignment="1">
      <alignment/>
    </xf>
    <xf numFmtId="0" fontId="12" fillId="0" borderId="0" xfId="0" applyFont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0" fillId="0" borderId="0" xfId="0" applyFill="1" applyAlignment="1">
      <alignment/>
    </xf>
    <xf numFmtId="0" fontId="12" fillId="0" borderId="35" xfId="0" applyFont="1" applyBorder="1" applyAlignment="1">
      <alignment/>
    </xf>
    <xf numFmtId="0" fontId="21" fillId="6" borderId="54" xfId="0" applyFont="1" applyFill="1" applyBorder="1" applyAlignment="1">
      <alignment horizontal="center"/>
    </xf>
    <xf numFmtId="0" fontId="21" fillId="6" borderId="55" xfId="0" applyFont="1" applyFill="1" applyBorder="1" applyAlignment="1">
      <alignment horizontal="center"/>
    </xf>
    <xf numFmtId="0" fontId="21" fillId="6" borderId="56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12" fillId="0" borderId="5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21" fillId="4" borderId="59" xfId="0" applyFont="1" applyFill="1" applyBorder="1" applyAlignment="1">
      <alignment horizontal="left"/>
    </xf>
    <xf numFmtId="0" fontId="21" fillId="7" borderId="60" xfId="0" applyFont="1" applyFill="1" applyBorder="1" applyAlignment="1">
      <alignment horizontal="left"/>
    </xf>
    <xf numFmtId="0" fontId="24" fillId="7" borderId="61" xfId="0" applyFont="1" applyFill="1" applyBorder="1" applyAlignment="1">
      <alignment horizontal="center"/>
    </xf>
    <xf numFmtId="0" fontId="24" fillId="7" borderId="62" xfId="0" applyFont="1" applyFill="1" applyBorder="1" applyAlignment="1">
      <alignment horizontal="center"/>
    </xf>
    <xf numFmtId="0" fontId="24" fillId="7" borderId="63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4" fillId="4" borderId="62" xfId="0" applyFont="1" applyFill="1" applyBorder="1" applyAlignment="1">
      <alignment horizontal="center"/>
    </xf>
    <xf numFmtId="0" fontId="24" fillId="4" borderId="63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right"/>
    </xf>
    <xf numFmtId="0" fontId="25" fillId="0" borderId="56" xfId="0" applyFont="1" applyFill="1" applyBorder="1" applyAlignment="1">
      <alignment horizontal="right"/>
    </xf>
    <xf numFmtId="0" fontId="21" fillId="2" borderId="38" xfId="0" applyFont="1" applyFill="1" applyBorder="1" applyAlignment="1">
      <alignment/>
    </xf>
    <xf numFmtId="0" fontId="21" fillId="3" borderId="39" xfId="0" applyFont="1" applyFill="1" applyBorder="1" applyAlignment="1">
      <alignment/>
    </xf>
    <xf numFmtId="14" fontId="4" fillId="0" borderId="16" xfId="0" applyNumberFormat="1" applyFont="1" applyBorder="1" applyAlignment="1" applyProtection="1">
      <alignment horizontal="center" vertical="center"/>
      <protection locked="0"/>
    </xf>
    <xf numFmtId="14" fontId="4" fillId="0" borderId="64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65" xfId="0" applyNumberFormat="1" applyFont="1" applyBorder="1" applyAlignment="1" applyProtection="1">
      <alignment horizontal="center" vertical="center"/>
      <protection locked="0"/>
    </xf>
    <xf numFmtId="14" fontId="4" fillId="0" borderId="17" xfId="0" applyNumberFormat="1" applyFont="1" applyBorder="1" applyAlignment="1" applyProtection="1">
      <alignment horizontal="center" vertical="center"/>
      <protection locked="0"/>
    </xf>
    <xf numFmtId="14" fontId="4" fillId="0" borderId="66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67" xfId="0" applyNumberFormat="1" applyFont="1" applyBorder="1" applyAlignment="1" applyProtection="1">
      <alignment horizontal="center" vertical="center"/>
      <protection locked="0"/>
    </xf>
    <xf numFmtId="14" fontId="4" fillId="0" borderId="18" xfId="0" applyNumberFormat="1" applyFont="1" applyBorder="1" applyAlignment="1" applyProtection="1">
      <alignment horizontal="center" vertical="center"/>
      <protection locked="0"/>
    </xf>
    <xf numFmtId="14" fontId="4" fillId="0" borderId="68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1" fontId="4" fillId="0" borderId="69" xfId="0" applyNumberFormat="1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14" fontId="24" fillId="0" borderId="36" xfId="0" applyNumberFormat="1" applyFont="1" applyBorder="1" applyAlignment="1" applyProtection="1">
      <alignment horizontal="center" vertical="center"/>
      <protection locked="0"/>
    </xf>
    <xf numFmtId="0" fontId="12" fillId="2" borderId="47" xfId="0" applyFont="1" applyFill="1" applyBorder="1" applyAlignment="1" applyProtection="1">
      <alignment horizontal="center"/>
      <protection locked="0"/>
    </xf>
    <xf numFmtId="0" fontId="12" fillId="2" borderId="33" xfId="0" applyFont="1" applyFill="1" applyBorder="1" applyAlignment="1" applyProtection="1">
      <alignment horizontal="center"/>
      <protection locked="0"/>
    </xf>
    <xf numFmtId="0" fontId="12" fillId="3" borderId="36" xfId="0" applyFont="1" applyFill="1" applyBorder="1" applyAlignment="1" applyProtection="1">
      <alignment horizontal="center"/>
      <protection locked="0"/>
    </xf>
    <xf numFmtId="0" fontId="12" fillId="3" borderId="40" xfId="0" applyFont="1" applyFill="1" applyBorder="1" applyAlignment="1" applyProtection="1">
      <alignment horizontal="center"/>
      <protection locked="0"/>
    </xf>
    <xf numFmtId="0" fontId="22" fillId="0" borderId="50" xfId="0" applyFont="1" applyFill="1" applyBorder="1" applyAlignment="1" applyProtection="1">
      <alignment horizontal="center" vertical="center"/>
      <protection locked="0"/>
    </xf>
    <xf numFmtId="0" fontId="22" fillId="0" borderId="42" xfId="0" applyFont="1" applyFill="1" applyBorder="1" applyAlignment="1" applyProtection="1">
      <alignment horizontal="center" vertical="center"/>
      <protection locked="0"/>
    </xf>
    <xf numFmtId="0" fontId="22" fillId="7" borderId="70" xfId="0" applyFont="1" applyFill="1" applyBorder="1" applyAlignment="1">
      <alignment horizontal="center" vertical="center"/>
    </xf>
    <xf numFmtId="0" fontId="22" fillId="7" borderId="71" xfId="0" applyFont="1" applyFill="1" applyBorder="1" applyAlignment="1">
      <alignment horizontal="center" vertical="center"/>
    </xf>
    <xf numFmtId="0" fontId="16" fillId="8" borderId="72" xfId="15" applyFont="1" applyFill="1" applyBorder="1" applyAlignment="1">
      <alignment horizontal="center" vertical="center"/>
      <protection/>
    </xf>
    <xf numFmtId="0" fontId="16" fillId="8" borderId="73" xfId="15" applyFont="1" applyFill="1" applyBorder="1" applyAlignment="1">
      <alignment horizontal="center" vertical="center"/>
      <protection/>
    </xf>
    <xf numFmtId="0" fontId="21" fillId="0" borderId="70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13" fillId="0" borderId="70" xfId="15" applyFont="1" applyBorder="1" applyAlignment="1">
      <alignment horizontal="center" vertical="center" wrapText="1"/>
      <protection/>
    </xf>
    <xf numFmtId="0" fontId="13" fillId="0" borderId="74" xfId="15" applyFont="1" applyBorder="1" applyAlignment="1">
      <alignment horizontal="center" vertical="center" wrapText="1"/>
      <protection/>
    </xf>
    <xf numFmtId="0" fontId="13" fillId="0" borderId="75" xfId="15" applyFont="1" applyBorder="1" applyAlignment="1">
      <alignment horizontal="center" vertical="center" wrapText="1"/>
      <protection/>
    </xf>
    <xf numFmtId="0" fontId="15" fillId="7" borderId="76" xfId="15" applyFont="1" applyFill="1" applyBorder="1" applyAlignment="1">
      <alignment horizontal="center" vertical="center"/>
      <protection/>
    </xf>
    <xf numFmtId="0" fontId="15" fillId="7" borderId="57" xfId="15" applyFont="1" applyFill="1" applyBorder="1" applyAlignment="1">
      <alignment horizontal="center" vertical="center"/>
      <protection/>
    </xf>
    <xf numFmtId="0" fontId="15" fillId="0" borderId="50" xfId="15" applyFont="1" applyFill="1" applyBorder="1" applyAlignment="1" applyProtection="1">
      <alignment horizontal="center" vertical="center"/>
      <protection locked="0"/>
    </xf>
    <xf numFmtId="0" fontId="15" fillId="0" borderId="42" xfId="15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6" fillId="7" borderId="77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7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21" fillId="6" borderId="38" xfId="0" applyFont="1" applyFill="1" applyBorder="1" applyAlignment="1">
      <alignment horizontal="center" vertical="center" wrapText="1"/>
    </xf>
    <xf numFmtId="0" fontId="21" fillId="6" borderId="47" xfId="0" applyFont="1" applyFill="1" applyBorder="1" applyAlignment="1">
      <alignment horizontal="center" vertical="center" wrapText="1"/>
    </xf>
    <xf numFmtId="0" fontId="21" fillId="5" borderId="47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21" fillId="9" borderId="55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</cellXfs>
  <cellStyles count="9">
    <cellStyle name="Normal" xfId="0"/>
    <cellStyle name="Βασικό_ΠΡΟΫΠΗΡΕΣΙΑ ΩΡΟΜΙΣΘΙΟΥ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0</xdr:col>
      <xdr:colOff>0</xdr:colOff>
      <xdr:row>6</xdr:row>
      <xdr:rowOff>295275</xdr:rowOff>
    </xdr:to>
    <xdr:sp>
      <xdr:nvSpPr>
        <xdr:cNvPr id="1" name="Line 1"/>
        <xdr:cNvSpPr>
          <a:spLocks/>
        </xdr:cNvSpPr>
      </xdr:nvSpPr>
      <xdr:spPr>
        <a:xfrm flipH="1" flipV="1">
          <a:off x="0" y="21812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6</xdr:row>
      <xdr:rowOff>285750</xdr:rowOff>
    </xdr:to>
    <xdr:sp>
      <xdr:nvSpPr>
        <xdr:cNvPr id="2" name="Line 2"/>
        <xdr:cNvSpPr>
          <a:spLocks/>
        </xdr:cNvSpPr>
      </xdr:nvSpPr>
      <xdr:spPr>
        <a:xfrm flipV="1">
          <a:off x="0" y="21812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28575</xdr:rowOff>
    </xdr:to>
    <xdr:sp>
      <xdr:nvSpPr>
        <xdr:cNvPr id="3" name="Line 3"/>
        <xdr:cNvSpPr>
          <a:spLocks/>
        </xdr:cNvSpPr>
      </xdr:nvSpPr>
      <xdr:spPr>
        <a:xfrm flipV="1">
          <a:off x="0" y="42291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21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0" y="56483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16</xdr:row>
      <xdr:rowOff>0</xdr:rowOff>
    </xdr:from>
    <xdr:to>
      <xdr:col>4</xdr:col>
      <xdr:colOff>809625</xdr:colOff>
      <xdr:row>16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421957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828675</xdr:colOff>
      <xdr:row>16</xdr:row>
      <xdr:rowOff>0</xdr:rowOff>
    </xdr:from>
    <xdr:to>
      <xdr:col>4</xdr:col>
      <xdr:colOff>828675</xdr:colOff>
      <xdr:row>16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42386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9572625" y="413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Δώσε αριθμό ημερών</a:t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95726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66675</xdr:rowOff>
    </xdr:from>
    <xdr:to>
      <xdr:col>6</xdr:col>
      <xdr:colOff>1533525</xdr:colOff>
      <xdr:row>10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66675"/>
          <a:ext cx="7724775" cy="1666875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Συνηθισμένη περίπτωση πρόσθεσης χρόνου είναι για υπολογισμό μισθολογικής αφετηρίας υπαλλήλου με προϋπηρεσία. Από την ημερομηνία του ΦΕΚ Διορισμού, πρέπει να 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αφαιρεθεί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 ο χρόνος προϋπηρεσίας. Συνεπώς θα είναι μια ημερομηνία προγενέστερη του ΦΕΚ.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 υπάλληλος κερδίζει χρόνο υπηρεσίας
----------------------------------------------------------------------------------------------------------------------------------
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Συνηθισμένη περίπτωση αφαίρεσης χρόνου είναι για υπολογισμό μισθολογικής αφετηρίας υπαλλήλου που έχει πάρει άδεια άνευ αποδοχών. Στην ημερομηνία του ΦΕΚ Διορισμού, πρέπει να 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προστεθεί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 ο χρόνος που δεν προσμετράται. Συνεπώς θα είναι μια ημερομηνία μεταγενέστερη του ΦΕΚ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 υπάλληλος δηλ. χάνει χρόνο υπηρεσίας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"/>
  <sheetViews>
    <sheetView tabSelected="1" workbookViewId="0" topLeftCell="A1">
      <selection activeCell="C5" sqref="C5:C6"/>
    </sheetView>
  </sheetViews>
  <sheetFormatPr defaultColWidth="9.00390625" defaultRowHeight="12.75"/>
  <cols>
    <col min="1" max="1" width="9.125" style="54" customWidth="1"/>
    <col min="2" max="2" width="19.75390625" style="54" customWidth="1"/>
    <col min="3" max="3" width="9.125" style="54" customWidth="1"/>
    <col min="4" max="4" width="13.375" style="54" bestFit="1" customWidth="1"/>
    <col min="5" max="5" width="15.125" style="54" bestFit="1" customWidth="1"/>
    <col min="6" max="6" width="16.25390625" style="54" customWidth="1"/>
    <col min="7" max="14" width="8.875" style="54" hidden="1" customWidth="1"/>
    <col min="15" max="16" width="9.125" style="54" hidden="1" customWidth="1"/>
    <col min="17" max="16384" width="9.125" style="54" customWidth="1"/>
  </cols>
  <sheetData>
    <row r="1" ht="18.75" thickBot="1"/>
    <row r="2" spans="2:15" ht="68.25" customHeight="1" thickBot="1">
      <c r="B2" s="167" t="s">
        <v>13</v>
      </c>
      <c r="C2" s="168"/>
      <c r="D2" s="168"/>
      <c r="E2" s="168"/>
      <c r="F2" s="169"/>
      <c r="H2" s="55" t="s">
        <v>0</v>
      </c>
      <c r="I2" s="56"/>
      <c r="J2" s="56"/>
      <c r="K2" s="56"/>
      <c r="L2" s="56"/>
      <c r="M2" s="56"/>
      <c r="N2" s="56"/>
      <c r="O2" s="56"/>
    </row>
    <row r="3" spans="2:15" ht="21" thickBot="1">
      <c r="B3" s="57"/>
      <c r="C3" s="170" t="s">
        <v>14</v>
      </c>
      <c r="D3" s="162" t="s">
        <v>15</v>
      </c>
      <c r="E3" s="163"/>
      <c r="F3" s="58"/>
      <c r="H3" s="59">
        <f>N4-D11</f>
        <v>0</v>
      </c>
      <c r="I3" s="56"/>
      <c r="J3" s="60" t="s">
        <v>16</v>
      </c>
      <c r="K3" s="61" t="s">
        <v>17</v>
      </c>
      <c r="L3" s="61" t="s">
        <v>18</v>
      </c>
      <c r="M3" s="62">
        <v>31</v>
      </c>
      <c r="N3" s="62">
        <f>M3*C10/M4</f>
        <v>0</v>
      </c>
      <c r="O3" s="56"/>
    </row>
    <row r="4" spans="2:15" ht="21" thickBot="1">
      <c r="B4" s="57"/>
      <c r="C4" s="171"/>
      <c r="D4" s="63" t="s">
        <v>1</v>
      </c>
      <c r="E4" s="64" t="s">
        <v>0</v>
      </c>
      <c r="F4" s="58"/>
      <c r="G4" s="65"/>
      <c r="H4" s="66"/>
      <c r="I4" s="67"/>
      <c r="J4" s="68">
        <f>ROUND(C5/87.5,4)</f>
        <v>0</v>
      </c>
      <c r="K4" s="69">
        <f>J4-D6</f>
        <v>0</v>
      </c>
      <c r="L4" s="69">
        <f>K4*25</f>
        <v>0</v>
      </c>
      <c r="M4" s="70">
        <v>465</v>
      </c>
      <c r="N4" s="70">
        <f>H6/25</f>
        <v>0</v>
      </c>
      <c r="O4" s="56"/>
    </row>
    <row r="5" spans="2:15" ht="21" thickBot="1">
      <c r="B5" s="71"/>
      <c r="C5" s="172"/>
      <c r="D5" s="72">
        <f>TRUNC(J4)</f>
        <v>0</v>
      </c>
      <c r="E5" s="73">
        <f>ROUND(K4*25,0)</f>
        <v>0</v>
      </c>
      <c r="F5" s="74" t="s">
        <v>19</v>
      </c>
      <c r="G5" s="65"/>
      <c r="H5" s="66"/>
      <c r="I5" s="67"/>
      <c r="J5" s="75"/>
      <c r="K5" s="76"/>
      <c r="L5" s="76"/>
      <c r="M5" s="77"/>
      <c r="N5" s="77"/>
      <c r="O5" s="56"/>
    </row>
    <row r="6" spans="2:15" ht="21" thickBot="1">
      <c r="B6" s="71"/>
      <c r="C6" s="173"/>
      <c r="D6" s="72">
        <f>TRUNC(J4)</f>
        <v>0</v>
      </c>
      <c r="E6" s="73">
        <f>ROUND(K4*30,0)</f>
        <v>0</v>
      </c>
      <c r="F6" s="78" t="s">
        <v>20</v>
      </c>
      <c r="G6" s="65"/>
      <c r="H6" s="79">
        <f>N3*6</f>
        <v>0</v>
      </c>
      <c r="I6" s="67"/>
      <c r="J6" s="67"/>
      <c r="K6" s="67"/>
      <c r="L6" s="67"/>
      <c r="M6" s="67"/>
      <c r="N6" s="67"/>
      <c r="O6" s="56"/>
    </row>
    <row r="7" spans="2:16" ht="67.5" customHeight="1" thickBot="1">
      <c r="B7" s="164" t="s">
        <v>21</v>
      </c>
      <c r="C7" s="165"/>
      <c r="D7" s="165"/>
      <c r="E7" s="165"/>
      <c r="F7" s="166"/>
      <c r="N7" s="80"/>
      <c r="P7" s="54" t="s">
        <v>22</v>
      </c>
    </row>
    <row r="8" spans="2:14" ht="19.5" customHeight="1" thickBot="1">
      <c r="B8" s="81"/>
      <c r="C8" s="160" t="s">
        <v>14</v>
      </c>
      <c r="D8" s="162" t="s">
        <v>15</v>
      </c>
      <c r="E8" s="163"/>
      <c r="F8" s="82"/>
      <c r="N8" s="80"/>
    </row>
    <row r="9" spans="2:14" ht="20.25">
      <c r="B9" s="81"/>
      <c r="C9" s="161"/>
      <c r="D9" s="83" t="s">
        <v>1</v>
      </c>
      <c r="E9" s="84" t="s">
        <v>0</v>
      </c>
      <c r="F9" s="85"/>
      <c r="G9" s="65"/>
      <c r="H9" s="65"/>
      <c r="I9" s="80"/>
      <c r="J9" s="80"/>
      <c r="K9" s="80"/>
      <c r="L9" s="80"/>
      <c r="M9" s="80"/>
      <c r="N9" s="80"/>
    </row>
    <row r="10" spans="2:14" ht="21" customHeight="1" thickBot="1">
      <c r="B10" s="81"/>
      <c r="C10" s="158"/>
      <c r="D10" s="86">
        <f>TRUNC(N4)</f>
        <v>0</v>
      </c>
      <c r="E10" s="87">
        <f>ROUND(H3*25,0)</f>
        <v>0</v>
      </c>
      <c r="F10" s="74" t="s">
        <v>19</v>
      </c>
      <c r="G10" s="65"/>
      <c r="H10" s="65"/>
      <c r="I10" s="80"/>
      <c r="J10" s="80"/>
      <c r="K10" s="80"/>
      <c r="L10" s="80"/>
      <c r="M10" s="80"/>
      <c r="N10" s="80"/>
    </row>
    <row r="11" spans="2:9" ht="21" thickBot="1">
      <c r="B11" s="88"/>
      <c r="C11" s="159"/>
      <c r="D11" s="86">
        <f>TRUNC(N4)</f>
        <v>0</v>
      </c>
      <c r="E11" s="87">
        <f>ROUND(H3*30,0)</f>
        <v>0</v>
      </c>
      <c r="F11" s="78" t="s">
        <v>20</v>
      </c>
      <c r="I11" s="80"/>
    </row>
    <row r="13" spans="2:5" ht="18">
      <c r="B13" s="89"/>
      <c r="C13" s="89"/>
      <c r="D13" s="89"/>
      <c r="E13" s="89"/>
    </row>
    <row r="14" spans="2:6" ht="18">
      <c r="B14" s="90"/>
      <c r="C14" s="90"/>
      <c r="D14" s="91"/>
      <c r="E14" s="91"/>
      <c r="F14" s="89"/>
    </row>
    <row r="15" spans="2:6" ht="18">
      <c r="B15" s="90"/>
      <c r="C15" s="90"/>
      <c r="D15" s="92"/>
      <c r="E15" s="92"/>
      <c r="F15" s="93"/>
    </row>
    <row r="16" spans="2:5" ht="14.25" customHeight="1">
      <c r="B16" s="92"/>
      <c r="C16" s="92"/>
      <c r="D16" s="92"/>
      <c r="E16" s="92"/>
    </row>
    <row r="17" spans="2:5" ht="18">
      <c r="B17" s="92"/>
      <c r="C17" s="92"/>
      <c r="D17" s="92"/>
      <c r="E17" s="92"/>
    </row>
  </sheetData>
  <sheetProtection sheet="1" objects="1" scenarios="1"/>
  <mergeCells count="8">
    <mergeCell ref="B2:F2"/>
    <mergeCell ref="C3:C4"/>
    <mergeCell ref="D3:E3"/>
    <mergeCell ref="C5:C6"/>
    <mergeCell ref="C10:C11"/>
    <mergeCell ref="C8:C9"/>
    <mergeCell ref="D8:E8"/>
    <mergeCell ref="B7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U25"/>
  <sheetViews>
    <sheetView showGridLines="0" showZeros="0" zoomScaleSheetLayoutView="100" workbookViewId="0" topLeftCell="A1">
      <selection activeCell="D4" sqref="D4"/>
    </sheetView>
  </sheetViews>
  <sheetFormatPr defaultColWidth="9.00390625" defaultRowHeight="12.75"/>
  <cols>
    <col min="1" max="2" width="9.125" style="1" customWidth="1"/>
    <col min="3" max="3" width="12.75390625" style="1" customWidth="1"/>
    <col min="4" max="5" width="13.75390625" style="1" customWidth="1"/>
    <col min="6" max="6" width="15.375" style="1" customWidth="1"/>
    <col min="7" max="7" width="15.00390625" style="1" customWidth="1"/>
    <col min="8" max="9" width="13.25390625" style="1" hidden="1" customWidth="1"/>
    <col min="10" max="10" width="11.125" style="1" hidden="1" customWidth="1"/>
    <col min="11" max="11" width="11.75390625" style="1" hidden="1" customWidth="1"/>
    <col min="12" max="13" width="12.25390625" style="1" customWidth="1"/>
    <col min="14" max="15" width="12.25390625" style="1" hidden="1" customWidth="1"/>
    <col min="16" max="16" width="12.25390625" style="1" customWidth="1"/>
    <col min="17" max="16384" width="9.125" style="1" customWidth="1"/>
  </cols>
  <sheetData>
    <row r="1" spans="4:16" ht="32.25" customHeight="1" thickBot="1">
      <c r="D1" s="175" t="s">
        <v>9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3:16" s="3" customFormat="1" ht="33" customHeight="1" thickBot="1" thickTop="1">
      <c r="C2" s="2"/>
      <c r="D2" s="31" t="s">
        <v>7</v>
      </c>
      <c r="E2" s="32" t="s">
        <v>8</v>
      </c>
      <c r="F2" s="33" t="s">
        <v>4</v>
      </c>
      <c r="G2" s="32" t="s">
        <v>5</v>
      </c>
      <c r="H2" s="34" t="s">
        <v>11</v>
      </c>
      <c r="I2" s="35" t="s">
        <v>11</v>
      </c>
      <c r="J2" s="35" t="s">
        <v>1</v>
      </c>
      <c r="K2" s="35" t="s">
        <v>2</v>
      </c>
      <c r="L2" s="36" t="s">
        <v>2</v>
      </c>
      <c r="M2" s="36" t="s">
        <v>1</v>
      </c>
      <c r="N2" s="35" t="s">
        <v>10</v>
      </c>
      <c r="O2" s="35" t="s">
        <v>0</v>
      </c>
      <c r="P2" s="37" t="s">
        <v>0</v>
      </c>
    </row>
    <row r="3" spans="3:16" s="3" customFormat="1" ht="6.75" customHeight="1" thickBot="1" thickTop="1">
      <c r="C3" s="2"/>
      <c r="D3" s="183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3:16" ht="19.5" customHeight="1" thickTop="1">
      <c r="C4" s="4"/>
      <c r="D4" s="138"/>
      <c r="E4" s="139"/>
      <c r="F4" s="140"/>
      <c r="G4" s="141"/>
      <c r="H4" s="45">
        <f>IF(F4=0,DAYS360(D4,E4+1),DAYS360(D4,E4+1)/F4*G4)</f>
        <v>1</v>
      </c>
      <c r="I4" s="46">
        <f>IF(D4&lt;&gt;0,ROUND(H4,0),0)</f>
        <v>0</v>
      </c>
      <c r="J4" s="47">
        <f>(H4-L4*360)/30</f>
        <v>0.03333333333333333</v>
      </c>
      <c r="K4" s="47">
        <f>H4/360</f>
        <v>0.002777777777777778</v>
      </c>
      <c r="L4" s="28">
        <f>TRUNC(K4)</f>
        <v>0</v>
      </c>
      <c r="M4" s="25">
        <f>TRUNC(J4)</f>
        <v>0</v>
      </c>
      <c r="N4" s="22">
        <f aca="true" t="shared" si="0" ref="N4:N16">M4*30</f>
        <v>0</v>
      </c>
      <c r="O4" s="16">
        <f aca="true" t="shared" si="1" ref="O4:O16">H4-N4-L4*360</f>
        <v>1</v>
      </c>
      <c r="P4" s="17">
        <f aca="true" t="shared" si="2" ref="P4:P16">IF(D4&lt;&gt;0,ROUND(O4,0),0)</f>
        <v>0</v>
      </c>
    </row>
    <row r="5" spans="3:16" ht="19.5" customHeight="1">
      <c r="C5" s="4"/>
      <c r="D5" s="142"/>
      <c r="E5" s="143"/>
      <c r="F5" s="144"/>
      <c r="G5" s="145"/>
      <c r="H5" s="48">
        <f aca="true" t="shared" si="3" ref="H5:H16">IF(F5=0,DAYS360(D5,E5+1),DAYS360(D5,E5+1)/F5*G5)</f>
        <v>1</v>
      </c>
      <c r="I5" s="49">
        <f aca="true" t="shared" si="4" ref="I5:I16">IF(D5&lt;&gt;0,ROUND(H5,0),0)</f>
        <v>0</v>
      </c>
      <c r="J5" s="50">
        <f aca="true" t="shared" si="5" ref="J5:J16">(H5-L5*360)/30</f>
        <v>0.03333333333333333</v>
      </c>
      <c r="K5" s="50">
        <f aca="true" t="shared" si="6" ref="K5:K16">H5/360</f>
        <v>0.002777777777777778</v>
      </c>
      <c r="L5" s="29">
        <f aca="true" t="shared" si="7" ref="L5:L16">TRUNC(K5)</f>
        <v>0</v>
      </c>
      <c r="M5" s="26">
        <f aca="true" t="shared" si="8" ref="M5:M16">TRUNC(J5)</f>
        <v>0</v>
      </c>
      <c r="N5" s="23">
        <f t="shared" si="0"/>
        <v>0</v>
      </c>
      <c r="O5" s="18">
        <f t="shared" si="1"/>
        <v>1</v>
      </c>
      <c r="P5" s="19">
        <f t="shared" si="2"/>
        <v>0</v>
      </c>
    </row>
    <row r="6" spans="3:16" ht="19.5" customHeight="1">
      <c r="C6" s="4"/>
      <c r="D6" s="142"/>
      <c r="E6" s="143"/>
      <c r="F6" s="144"/>
      <c r="G6" s="145"/>
      <c r="H6" s="48">
        <f t="shared" si="3"/>
        <v>1</v>
      </c>
      <c r="I6" s="49">
        <f t="shared" si="4"/>
        <v>0</v>
      </c>
      <c r="J6" s="50">
        <f t="shared" si="5"/>
        <v>0.03333333333333333</v>
      </c>
      <c r="K6" s="50">
        <f t="shared" si="6"/>
        <v>0.002777777777777778</v>
      </c>
      <c r="L6" s="29">
        <f t="shared" si="7"/>
        <v>0</v>
      </c>
      <c r="M6" s="26">
        <f t="shared" si="8"/>
        <v>0</v>
      </c>
      <c r="N6" s="23">
        <f t="shared" si="0"/>
        <v>0</v>
      </c>
      <c r="O6" s="18">
        <f t="shared" si="1"/>
        <v>1</v>
      </c>
      <c r="P6" s="19">
        <f t="shared" si="2"/>
        <v>0</v>
      </c>
    </row>
    <row r="7" spans="3:16" ht="19.5" customHeight="1">
      <c r="C7" s="4"/>
      <c r="D7" s="142"/>
      <c r="E7" s="143"/>
      <c r="F7" s="144"/>
      <c r="G7" s="145"/>
      <c r="H7" s="48">
        <f t="shared" si="3"/>
        <v>1</v>
      </c>
      <c r="I7" s="49">
        <f t="shared" si="4"/>
        <v>0</v>
      </c>
      <c r="J7" s="50">
        <f t="shared" si="5"/>
        <v>0.03333333333333333</v>
      </c>
      <c r="K7" s="50">
        <f t="shared" si="6"/>
        <v>0.002777777777777778</v>
      </c>
      <c r="L7" s="29">
        <f t="shared" si="7"/>
        <v>0</v>
      </c>
      <c r="M7" s="26">
        <f t="shared" si="8"/>
        <v>0</v>
      </c>
      <c r="N7" s="23">
        <f t="shared" si="0"/>
        <v>0</v>
      </c>
      <c r="O7" s="18">
        <f t="shared" si="1"/>
        <v>1</v>
      </c>
      <c r="P7" s="19">
        <f t="shared" si="2"/>
        <v>0</v>
      </c>
    </row>
    <row r="8" spans="3:20" ht="19.5" customHeight="1">
      <c r="C8" s="4"/>
      <c r="D8" s="142"/>
      <c r="E8" s="143"/>
      <c r="F8" s="144"/>
      <c r="G8" s="145"/>
      <c r="H8" s="48">
        <f t="shared" si="3"/>
        <v>1</v>
      </c>
      <c r="I8" s="49">
        <f t="shared" si="4"/>
        <v>0</v>
      </c>
      <c r="J8" s="50">
        <f t="shared" si="5"/>
        <v>0.03333333333333333</v>
      </c>
      <c r="K8" s="50">
        <f t="shared" si="6"/>
        <v>0.002777777777777778</v>
      </c>
      <c r="L8" s="29">
        <f t="shared" si="7"/>
        <v>0</v>
      </c>
      <c r="M8" s="26">
        <f t="shared" si="8"/>
        <v>0</v>
      </c>
      <c r="N8" s="23">
        <f t="shared" si="0"/>
        <v>0</v>
      </c>
      <c r="O8" s="18">
        <f t="shared" si="1"/>
        <v>1</v>
      </c>
      <c r="P8" s="19">
        <f t="shared" si="2"/>
        <v>0</v>
      </c>
      <c r="T8" s="8"/>
    </row>
    <row r="9" spans="3:16" ht="19.5" customHeight="1">
      <c r="C9" s="4"/>
      <c r="D9" s="142"/>
      <c r="E9" s="143"/>
      <c r="F9" s="144"/>
      <c r="G9" s="145"/>
      <c r="H9" s="48">
        <f t="shared" si="3"/>
        <v>1</v>
      </c>
      <c r="I9" s="49">
        <f t="shared" si="4"/>
        <v>0</v>
      </c>
      <c r="J9" s="50">
        <f t="shared" si="5"/>
        <v>0.03333333333333333</v>
      </c>
      <c r="K9" s="50">
        <f t="shared" si="6"/>
        <v>0.002777777777777778</v>
      </c>
      <c r="L9" s="29">
        <f t="shared" si="7"/>
        <v>0</v>
      </c>
      <c r="M9" s="26">
        <f t="shared" si="8"/>
        <v>0</v>
      </c>
      <c r="N9" s="23">
        <f t="shared" si="0"/>
        <v>0</v>
      </c>
      <c r="O9" s="18">
        <f t="shared" si="1"/>
        <v>1</v>
      </c>
      <c r="P9" s="19">
        <f t="shared" si="2"/>
        <v>0</v>
      </c>
    </row>
    <row r="10" spans="3:16" ht="19.5" customHeight="1">
      <c r="C10" s="4"/>
      <c r="D10" s="142"/>
      <c r="E10" s="143"/>
      <c r="F10" s="144"/>
      <c r="G10" s="145"/>
      <c r="H10" s="48">
        <f t="shared" si="3"/>
        <v>1</v>
      </c>
      <c r="I10" s="49">
        <f t="shared" si="4"/>
        <v>0</v>
      </c>
      <c r="J10" s="50">
        <f t="shared" si="5"/>
        <v>0.03333333333333333</v>
      </c>
      <c r="K10" s="50">
        <f t="shared" si="6"/>
        <v>0.002777777777777778</v>
      </c>
      <c r="L10" s="29">
        <f t="shared" si="7"/>
        <v>0</v>
      </c>
      <c r="M10" s="26">
        <f t="shared" si="8"/>
        <v>0</v>
      </c>
      <c r="N10" s="23">
        <f t="shared" si="0"/>
        <v>0</v>
      </c>
      <c r="O10" s="18">
        <f t="shared" si="1"/>
        <v>1</v>
      </c>
      <c r="P10" s="19">
        <f t="shared" si="2"/>
        <v>0</v>
      </c>
    </row>
    <row r="11" spans="3:16" ht="19.5" customHeight="1">
      <c r="C11" s="4"/>
      <c r="D11" s="142"/>
      <c r="E11" s="143"/>
      <c r="F11" s="144"/>
      <c r="G11" s="145"/>
      <c r="H11" s="48">
        <f t="shared" si="3"/>
        <v>1</v>
      </c>
      <c r="I11" s="49">
        <f t="shared" si="4"/>
        <v>0</v>
      </c>
      <c r="J11" s="50">
        <f t="shared" si="5"/>
        <v>0.03333333333333333</v>
      </c>
      <c r="K11" s="50">
        <f t="shared" si="6"/>
        <v>0.002777777777777778</v>
      </c>
      <c r="L11" s="29">
        <f t="shared" si="7"/>
        <v>0</v>
      </c>
      <c r="M11" s="26">
        <f t="shared" si="8"/>
        <v>0</v>
      </c>
      <c r="N11" s="23">
        <f t="shared" si="0"/>
        <v>0</v>
      </c>
      <c r="O11" s="18">
        <f t="shared" si="1"/>
        <v>1</v>
      </c>
      <c r="P11" s="19">
        <f t="shared" si="2"/>
        <v>0</v>
      </c>
    </row>
    <row r="12" spans="3:16" ht="19.5" customHeight="1">
      <c r="C12" s="4"/>
      <c r="D12" s="142"/>
      <c r="E12" s="143"/>
      <c r="F12" s="144"/>
      <c r="G12" s="145"/>
      <c r="H12" s="48">
        <f t="shared" si="3"/>
        <v>1</v>
      </c>
      <c r="I12" s="49">
        <f t="shared" si="4"/>
        <v>0</v>
      </c>
      <c r="J12" s="50">
        <f t="shared" si="5"/>
        <v>0.03333333333333333</v>
      </c>
      <c r="K12" s="50">
        <f t="shared" si="6"/>
        <v>0.002777777777777778</v>
      </c>
      <c r="L12" s="29">
        <f t="shared" si="7"/>
        <v>0</v>
      </c>
      <c r="M12" s="26">
        <f t="shared" si="8"/>
        <v>0</v>
      </c>
      <c r="N12" s="23">
        <f t="shared" si="0"/>
        <v>0</v>
      </c>
      <c r="O12" s="18">
        <f t="shared" si="1"/>
        <v>1</v>
      </c>
      <c r="P12" s="19">
        <f t="shared" si="2"/>
        <v>0</v>
      </c>
    </row>
    <row r="13" spans="3:16" ht="19.5" customHeight="1">
      <c r="C13" s="4"/>
      <c r="D13" s="142"/>
      <c r="E13" s="143"/>
      <c r="F13" s="144"/>
      <c r="G13" s="145"/>
      <c r="H13" s="48">
        <f t="shared" si="3"/>
        <v>1</v>
      </c>
      <c r="I13" s="49">
        <f t="shared" si="4"/>
        <v>0</v>
      </c>
      <c r="J13" s="50">
        <f t="shared" si="5"/>
        <v>0.03333333333333333</v>
      </c>
      <c r="K13" s="50">
        <f t="shared" si="6"/>
        <v>0.002777777777777778</v>
      </c>
      <c r="L13" s="29">
        <f t="shared" si="7"/>
        <v>0</v>
      </c>
      <c r="M13" s="26">
        <f t="shared" si="8"/>
        <v>0</v>
      </c>
      <c r="N13" s="23">
        <f t="shared" si="0"/>
        <v>0</v>
      </c>
      <c r="O13" s="18">
        <f t="shared" si="1"/>
        <v>1</v>
      </c>
      <c r="P13" s="19">
        <f t="shared" si="2"/>
        <v>0</v>
      </c>
    </row>
    <row r="14" spans="3:16" ht="19.5" customHeight="1">
      <c r="C14" s="4"/>
      <c r="D14" s="142"/>
      <c r="E14" s="143"/>
      <c r="F14" s="144"/>
      <c r="G14" s="145"/>
      <c r="H14" s="48">
        <f t="shared" si="3"/>
        <v>1</v>
      </c>
      <c r="I14" s="49">
        <f t="shared" si="4"/>
        <v>0</v>
      </c>
      <c r="J14" s="50">
        <f t="shared" si="5"/>
        <v>0.03333333333333333</v>
      </c>
      <c r="K14" s="50">
        <f t="shared" si="6"/>
        <v>0.002777777777777778</v>
      </c>
      <c r="L14" s="29">
        <f t="shared" si="7"/>
        <v>0</v>
      </c>
      <c r="M14" s="26">
        <f t="shared" si="8"/>
        <v>0</v>
      </c>
      <c r="N14" s="23">
        <f t="shared" si="0"/>
        <v>0</v>
      </c>
      <c r="O14" s="18">
        <f t="shared" si="1"/>
        <v>1</v>
      </c>
      <c r="P14" s="19">
        <f t="shared" si="2"/>
        <v>0</v>
      </c>
    </row>
    <row r="15" spans="3:16" ht="19.5" customHeight="1">
      <c r="C15" s="4"/>
      <c r="D15" s="142"/>
      <c r="E15" s="143"/>
      <c r="F15" s="144"/>
      <c r="G15" s="145"/>
      <c r="H15" s="48">
        <f t="shared" si="3"/>
        <v>1</v>
      </c>
      <c r="I15" s="49">
        <f t="shared" si="4"/>
        <v>0</v>
      </c>
      <c r="J15" s="50">
        <f t="shared" si="5"/>
        <v>0.03333333333333333</v>
      </c>
      <c r="K15" s="50">
        <f t="shared" si="6"/>
        <v>0.002777777777777778</v>
      </c>
      <c r="L15" s="29">
        <f t="shared" si="7"/>
        <v>0</v>
      </c>
      <c r="M15" s="26">
        <f t="shared" si="8"/>
        <v>0</v>
      </c>
      <c r="N15" s="23">
        <f t="shared" si="0"/>
        <v>0</v>
      </c>
      <c r="O15" s="18">
        <f t="shared" si="1"/>
        <v>1</v>
      </c>
      <c r="P15" s="19">
        <f t="shared" si="2"/>
        <v>0</v>
      </c>
    </row>
    <row r="16" spans="3:16" ht="19.5" customHeight="1" thickBot="1">
      <c r="C16" s="4"/>
      <c r="D16" s="146"/>
      <c r="E16" s="147"/>
      <c r="F16" s="148"/>
      <c r="G16" s="149"/>
      <c r="H16" s="51">
        <f t="shared" si="3"/>
        <v>1</v>
      </c>
      <c r="I16" s="52">
        <f t="shared" si="4"/>
        <v>0</v>
      </c>
      <c r="J16" s="53">
        <f t="shared" si="5"/>
        <v>0.03333333333333333</v>
      </c>
      <c r="K16" s="53">
        <f t="shared" si="6"/>
        <v>0.002777777777777778</v>
      </c>
      <c r="L16" s="30">
        <f t="shared" si="7"/>
        <v>0</v>
      </c>
      <c r="M16" s="27">
        <f t="shared" si="8"/>
        <v>0</v>
      </c>
      <c r="N16" s="24">
        <f t="shared" si="0"/>
        <v>0</v>
      </c>
      <c r="O16" s="20">
        <f t="shared" si="1"/>
        <v>1</v>
      </c>
      <c r="P16" s="21">
        <f t="shared" si="2"/>
        <v>0</v>
      </c>
    </row>
    <row r="17" spans="4:16" ht="36.75" customHeight="1" hidden="1" thickTop="1">
      <c r="D17" s="10">
        <v>36892</v>
      </c>
      <c r="E17" s="11">
        <v>37588</v>
      </c>
      <c r="F17" s="12">
        <v>16</v>
      </c>
      <c r="G17" s="13">
        <v>4</v>
      </c>
      <c r="H17" s="9">
        <f aca="true" t="shared" si="9" ref="H17:P17">SUM(H4:H16)</f>
        <v>13</v>
      </c>
      <c r="I17" s="9">
        <f t="shared" si="9"/>
        <v>0</v>
      </c>
      <c r="J17" s="9">
        <f t="shared" si="9"/>
        <v>0.4333333333333333</v>
      </c>
      <c r="K17" s="9">
        <f t="shared" si="9"/>
        <v>0.03611111111111111</v>
      </c>
      <c r="L17" s="9">
        <f t="shared" si="9"/>
        <v>0</v>
      </c>
      <c r="M17" s="9">
        <f t="shared" si="9"/>
        <v>0</v>
      </c>
      <c r="N17" s="9">
        <f t="shared" si="9"/>
        <v>0</v>
      </c>
      <c r="O17" s="9">
        <f t="shared" si="9"/>
        <v>13</v>
      </c>
      <c r="P17" s="9">
        <f t="shared" si="9"/>
        <v>0</v>
      </c>
    </row>
    <row r="18" spans="4:16" ht="6.75" customHeight="1" thickBot="1" thickTop="1">
      <c r="D18" s="180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2"/>
    </row>
    <row r="19" spans="4:16" ht="33" customHeight="1" thickBot="1" thickTop="1">
      <c r="D19" s="176" t="s">
        <v>3</v>
      </c>
      <c r="E19" s="177"/>
      <c r="F19" s="177"/>
      <c r="G19" s="178"/>
      <c r="H19" s="38"/>
      <c r="I19" s="39"/>
      <c r="J19" s="39"/>
      <c r="K19" s="40"/>
      <c r="L19" s="41">
        <f>TRUNC(I17/360)</f>
        <v>0</v>
      </c>
      <c r="M19" s="42">
        <f>TRUNC((I17-L19*360)/30)</f>
        <v>0</v>
      </c>
      <c r="N19" s="42"/>
      <c r="O19" s="43"/>
      <c r="P19" s="44">
        <f>I17-L19*360-M19*30</f>
        <v>0</v>
      </c>
    </row>
    <row r="20" spans="5:15" ht="19.5" thickTop="1">
      <c r="E20" s="5"/>
      <c r="F20" s="5"/>
      <c r="L20" s="6"/>
      <c r="M20" s="6"/>
      <c r="N20" s="6"/>
      <c r="O20" s="6"/>
    </row>
    <row r="21" spans="4:21" ht="18.75">
      <c r="D21" s="179" t="s">
        <v>6</v>
      </c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5"/>
      <c r="R21" s="15"/>
      <c r="S21" s="15"/>
      <c r="T21" s="15"/>
      <c r="U21" s="15"/>
    </row>
    <row r="22" spans="4:21" ht="18.75">
      <c r="D22" s="174" t="s">
        <v>12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</row>
    <row r="23" spans="4:16" ht="18.75"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5" spans="4:6" ht="18.75">
      <c r="D25" s="5"/>
      <c r="E25" s="5"/>
      <c r="F25" s="7"/>
    </row>
  </sheetData>
  <sheetProtection sheet="1" objects="1" scenarios="1"/>
  <protectedRanges>
    <protectedRange sqref="D4:G16" name="Περιοχή1"/>
  </protectedRanges>
  <mergeCells count="6">
    <mergeCell ref="D22:U22"/>
    <mergeCell ref="D1:P1"/>
    <mergeCell ref="D19:G19"/>
    <mergeCell ref="D21:P21"/>
    <mergeCell ref="D18:P18"/>
    <mergeCell ref="D3:P3"/>
  </mergeCells>
  <printOptions/>
  <pageMargins left="0.17" right="0.17" top="1" bottom="1" header="0.5" footer="0.5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8"/>
  <sheetViews>
    <sheetView workbookViewId="0" topLeftCell="A1">
      <selection activeCell="A16" sqref="A16"/>
    </sheetView>
  </sheetViews>
  <sheetFormatPr defaultColWidth="9.00390625" defaultRowHeight="12.75"/>
  <cols>
    <col min="1" max="1" width="10.00390625" style="0" customWidth="1"/>
    <col min="2" max="2" width="11.00390625" style="0" customWidth="1"/>
    <col min="3" max="3" width="12.75390625" style="0" bestFit="1" customWidth="1"/>
    <col min="4" max="4" width="13.125" style="0" hidden="1" customWidth="1"/>
    <col min="5" max="5" width="25.375" style="0" bestFit="1" customWidth="1"/>
    <col min="6" max="6" width="26.00390625" style="0" customWidth="1"/>
    <col min="7" max="7" width="25.125" style="0" bestFit="1" customWidth="1"/>
    <col min="8" max="8" width="13.75390625" style="0" hidden="1" customWidth="1"/>
  </cols>
  <sheetData>
    <row r="3" spans="6:7" ht="12.75">
      <c r="F3" s="94"/>
      <c r="G3" s="94"/>
    </row>
    <row r="4" spans="6:7" ht="12.75">
      <c r="F4" s="94"/>
      <c r="G4" s="94"/>
    </row>
    <row r="5" spans="6:7" ht="12.75">
      <c r="F5" s="94"/>
      <c r="G5" s="94"/>
    </row>
    <row r="6" spans="6:7" ht="12.75">
      <c r="F6" s="94"/>
      <c r="G6" s="94"/>
    </row>
    <row r="7" spans="6:7" ht="12.75">
      <c r="F7" s="94"/>
      <c r="G7" s="94"/>
    </row>
    <row r="8" spans="6:7" ht="12.75">
      <c r="F8" s="94"/>
      <c r="G8" s="94"/>
    </row>
    <row r="9" spans="6:7" ht="12.75">
      <c r="F9" s="94"/>
      <c r="G9" s="94"/>
    </row>
    <row r="10" spans="1:8" ht="12.75">
      <c r="A10" s="95"/>
      <c r="B10" s="95"/>
      <c r="C10" s="95"/>
      <c r="D10" s="95"/>
      <c r="E10" s="95"/>
      <c r="F10" s="95"/>
      <c r="G10" s="95"/>
      <c r="H10" s="95"/>
    </row>
    <row r="11" ht="21" customHeight="1" thickBot="1"/>
    <row r="12" ht="12.75" hidden="1">
      <c r="B12" t="s">
        <v>23</v>
      </c>
    </row>
    <row r="13" ht="30.75" customHeight="1" hidden="1" thickBot="1">
      <c r="B13">
        <f>A16*360+B16*30+C16</f>
        <v>0</v>
      </c>
    </row>
    <row r="14" spans="1:8" ht="59.25" customHeight="1">
      <c r="A14" s="186" t="s">
        <v>24</v>
      </c>
      <c r="B14" s="187"/>
      <c r="C14" s="187"/>
      <c r="D14" s="96"/>
      <c r="E14" s="190" t="s">
        <v>25</v>
      </c>
      <c r="F14" s="188" t="s">
        <v>26</v>
      </c>
      <c r="G14" s="188" t="s">
        <v>27</v>
      </c>
      <c r="H14" s="97"/>
    </row>
    <row r="15" spans="1:8" s="102" customFormat="1" ht="46.5" customHeight="1">
      <c r="A15" s="98" t="s">
        <v>2</v>
      </c>
      <c r="B15" s="99" t="s">
        <v>1</v>
      </c>
      <c r="C15" s="99" t="s">
        <v>0</v>
      </c>
      <c r="D15" s="100" t="s">
        <v>28</v>
      </c>
      <c r="E15" s="191"/>
      <c r="F15" s="189"/>
      <c r="G15" s="189"/>
      <c r="H15" s="101" t="s">
        <v>28</v>
      </c>
    </row>
    <row r="16" spans="1:8" ht="30.75" customHeight="1" thickBot="1">
      <c r="A16" s="150"/>
      <c r="B16" s="151"/>
      <c r="C16" s="151"/>
      <c r="D16" s="152"/>
      <c r="E16" s="153"/>
      <c r="F16" s="104">
        <f>IF(B13-D18=0,E18,E18-(B13-D18))</f>
        <v>0</v>
      </c>
      <c r="G16" s="105">
        <f>IF(B13=H18,G18,G18+B13-H18)</f>
        <v>0</v>
      </c>
      <c r="H16" s="103"/>
    </row>
    <row r="17" spans="1:8" ht="12.75" hidden="1">
      <c r="A17" s="106"/>
      <c r="B17" s="106"/>
      <c r="C17" s="106"/>
      <c r="D17" s="106">
        <f>DAYS360(E17,E16)</f>
        <v>0</v>
      </c>
      <c r="E17" s="107">
        <f>E16-B13</f>
        <v>0</v>
      </c>
      <c r="F17" s="106"/>
      <c r="G17" s="107">
        <f>E16+B13</f>
        <v>0</v>
      </c>
      <c r="H17" s="108">
        <f>DAYS360(E16,G17)</f>
        <v>0</v>
      </c>
    </row>
    <row r="18" spans="1:8" ht="12.75" hidden="1">
      <c r="A18" s="109"/>
      <c r="B18" s="109"/>
      <c r="C18" s="109"/>
      <c r="D18" s="110">
        <f>DAYS360(E18,E16)</f>
        <v>0</v>
      </c>
      <c r="E18" s="111">
        <f>E17-(B13-D17)</f>
        <v>0</v>
      </c>
      <c r="F18" s="109"/>
      <c r="G18" s="111">
        <f>G17+B13-H17</f>
        <v>0</v>
      </c>
      <c r="H18" s="109">
        <f>DAYS360(E16,G18)</f>
        <v>0</v>
      </c>
    </row>
  </sheetData>
  <sheetProtection sheet="1" objects="1" scenarios="1"/>
  <mergeCells count="4">
    <mergeCell ref="A14:C14"/>
    <mergeCell ref="F14:F15"/>
    <mergeCell ref="G14:G15"/>
    <mergeCell ref="E14:E15"/>
  </mergeCells>
  <printOptions horizontalCentered="1" verticalCentered="1"/>
  <pageMargins left="0.196850393700787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8:H18"/>
  <sheetViews>
    <sheetView workbookViewId="0" topLeftCell="B1">
      <selection activeCell="D10" sqref="D10"/>
    </sheetView>
  </sheetViews>
  <sheetFormatPr defaultColWidth="9.00390625" defaultRowHeight="12.75"/>
  <cols>
    <col min="3" max="3" width="34.25390625" style="0" bestFit="1" customWidth="1"/>
    <col min="4" max="4" width="11.625" style="0" customWidth="1"/>
    <col min="5" max="5" width="12.25390625" style="0" customWidth="1"/>
    <col min="6" max="6" width="12.00390625" style="0" customWidth="1"/>
  </cols>
  <sheetData>
    <row r="5" ht="12.75" hidden="1"/>
    <row r="6" ht="12.75" hidden="1"/>
    <row r="8" spans="3:6" ht="18.75" thickBot="1">
      <c r="C8" s="112"/>
      <c r="D8" s="112"/>
      <c r="E8" s="112"/>
      <c r="F8" s="112"/>
    </row>
    <row r="9" spans="3:8" ht="18.75" thickBot="1">
      <c r="C9" s="118"/>
      <c r="D9" s="119" t="s">
        <v>2</v>
      </c>
      <c r="E9" s="120" t="s">
        <v>1</v>
      </c>
      <c r="F9" s="121" t="s">
        <v>0</v>
      </c>
      <c r="H9" s="117"/>
    </row>
    <row r="10" spans="3:6" ht="18">
      <c r="C10" s="136" t="s">
        <v>31</v>
      </c>
      <c r="D10" s="154">
        <v>2</v>
      </c>
      <c r="E10" s="154">
        <v>11</v>
      </c>
      <c r="F10" s="155">
        <v>22</v>
      </c>
    </row>
    <row r="11" spans="3:6" ht="18.75" thickBot="1">
      <c r="C11" s="137" t="s">
        <v>32</v>
      </c>
      <c r="D11" s="156">
        <v>1</v>
      </c>
      <c r="E11" s="156">
        <v>11</v>
      </c>
      <c r="F11" s="157">
        <v>29</v>
      </c>
    </row>
    <row r="12" spans="3:6" ht="18" hidden="1">
      <c r="C12" s="122"/>
      <c r="D12" s="123">
        <f>SUM(D10:D11)</f>
        <v>3</v>
      </c>
      <c r="E12" s="124">
        <f>SUM(E10:E11)</f>
        <v>22</v>
      </c>
      <c r="F12" s="125">
        <f>SUM(F10:F11)</f>
        <v>51</v>
      </c>
    </row>
    <row r="13" spans="3:6" ht="18.75" hidden="1" thickBot="1">
      <c r="C13" s="113"/>
      <c r="D13" s="114">
        <f>IF(E13&gt;11,D12+1,D12)</f>
        <v>4</v>
      </c>
      <c r="E13" s="115">
        <f>IF(F12&gt;29,E12+1,E12)</f>
        <v>23</v>
      </c>
      <c r="F13" s="116">
        <f>IF(F12&gt;29,F12-30,F12)</f>
        <v>21</v>
      </c>
    </row>
    <row r="14" spans="3:6" ht="24" thickBot="1">
      <c r="C14" s="127" t="s">
        <v>29</v>
      </c>
      <c r="D14" s="128">
        <f>D13</f>
        <v>4</v>
      </c>
      <c r="E14" s="129">
        <f>IF(E13&gt;11,E13-12,E13)</f>
        <v>11</v>
      </c>
      <c r="F14" s="130">
        <f>F13</f>
        <v>21</v>
      </c>
    </row>
    <row r="15" spans="4:6" ht="23.25" hidden="1">
      <c r="D15" s="131">
        <f>D10-D11</f>
        <v>1</v>
      </c>
      <c r="E15" s="131">
        <f>E10-E11</f>
        <v>0</v>
      </c>
      <c r="F15" s="131">
        <f>F10-F11</f>
        <v>-7</v>
      </c>
    </row>
    <row r="16" spans="4:6" ht="24" hidden="1" thickBot="1">
      <c r="D16" s="131">
        <f>IF(E16&lt;0,D15-1,D15)</f>
        <v>1</v>
      </c>
      <c r="E16" s="131">
        <f>IF(E15&lt;0,12+E15,E15)</f>
        <v>0</v>
      </c>
      <c r="F16" s="131">
        <f>IF(F15&lt;0,30+F15,F15)</f>
        <v>23</v>
      </c>
    </row>
    <row r="17" spans="4:6" ht="24" hidden="1" thickBot="1">
      <c r="D17" s="134">
        <f>IF(E15&lt;0,D16-1,D16)</f>
        <v>1</v>
      </c>
      <c r="E17" s="134">
        <f>IF(F15&lt;0,E16-1,E16)</f>
        <v>-1</v>
      </c>
      <c r="F17" s="135">
        <f>F16</f>
        <v>23</v>
      </c>
    </row>
    <row r="18" spans="3:6" ht="24" thickBot="1">
      <c r="C18" s="126" t="s">
        <v>30</v>
      </c>
      <c r="D18" s="132">
        <f>IF(E17&lt;0,D17-1,D17)</f>
        <v>0</v>
      </c>
      <c r="E18" s="132">
        <f>IF(E17&lt;0,12+E17,E17)</f>
        <v>11</v>
      </c>
      <c r="F18" s="133">
        <f>F17</f>
        <v>23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007</cp:lastModifiedBy>
  <cp:lastPrinted>2007-03-27T11:13:09Z</cp:lastPrinted>
  <dcterms:created xsi:type="dcterms:W3CDTF">2005-09-08T10:31:26Z</dcterms:created>
  <dcterms:modified xsi:type="dcterms:W3CDTF">2011-11-22T19:00:01Z</dcterms:modified>
  <cp:category/>
  <cp:version/>
  <cp:contentType/>
  <cp:contentStatus/>
</cp:coreProperties>
</file>